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Presupuestales\"/>
    </mc:Choice>
  </mc:AlternateContent>
  <xr:revisionPtr revIDLastSave="0" documentId="13_ncr:1_{09A16606-EAE5-4E0E-8437-34D261F886FD}" xr6:coauthVersionLast="46" xr6:coauthVersionMax="46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20" yWindow="-120" windowWidth="29040" windowHeight="1584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78" i="1"/>
  <c r="H70" i="1"/>
  <c r="H68" i="1"/>
  <c r="H62" i="1"/>
  <c r="H13" i="1"/>
  <c r="G17" i="1"/>
  <c r="F17" i="1"/>
  <c r="D17" i="1"/>
  <c r="C17" i="1"/>
  <c r="G27" i="1"/>
  <c r="F27" i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G9" i="1"/>
  <c r="F9" i="1"/>
  <c r="D9" i="1"/>
  <c r="E79" i="1"/>
  <c r="H79" i="1" s="1"/>
  <c r="E78" i="1"/>
  <c r="E77" i="1"/>
  <c r="H77" i="1" s="1"/>
  <c r="E76" i="1"/>
  <c r="H76" i="1" s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E27" i="1" l="1"/>
  <c r="H27" i="1" s="1"/>
  <c r="E73" i="1"/>
  <c r="H73" i="1" s="1"/>
  <c r="E37" i="1"/>
  <c r="H37" i="1" s="1"/>
  <c r="E17" i="1"/>
  <c r="H17" i="1" s="1"/>
  <c r="G81" i="1"/>
  <c r="F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<sst xmlns="http://schemas.openxmlformats.org/spreadsheetml/2006/main" count="88" uniqueCount="88">
  <si>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</si>
  <si>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</si>
  <si>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</si>
  <si>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</si>
  <si>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</si>
  <si>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</si>
  <si>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</si>
  <si>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</si>
  <si>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</si>
  <si>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</si>
  <si>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</si>
  <si>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</si>
  <si>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</si>
  <si>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</si>
  <si>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</si>
  <si>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</si>
  <si>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</si>
  <si>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</si>
  <si>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</si>
  <si>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</si>
  <si>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</si>
  <si>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</si>
  <si>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</si>
  <si>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</si>
  <si>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</si>
  <si>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</si>
  <si>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</si>
  <si>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</si>
  <si>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</si>
  <si>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</si>
  <si>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</si>
  <si>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</si>
  <si>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</si>
  <si>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</si>
  <si>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</si>
  <si>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</si>
  <si>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</si>
  <si>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</si>
  <si>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</si>
  <si>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</si>
  <si>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</si>
  <si>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</si>
  <si>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</si>
  <si>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</si>
  <si>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</si>
  <si>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</si>
  <si>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</si>
  <si>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</si>
  <si>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</si>
  <si>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</si>
  <si>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</si>
  <si>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</si>
  <si>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</si>
  <si>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</si>
  <si>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</si>
  <si>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</si>
  <si>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</si>
  <si>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</si>
  <si>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</si>
  <si>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</si>
  <si>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</si>
  <si>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</si>
  <si>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</si>
  <si>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</si>
  <si>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</si>
  <si>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</si>
  <si>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</si>
  <si>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</si>
  <si>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</si>
  <si>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</si>
  <si>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</si>
  <si>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</si>
  <si>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</si>
  <si>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</si>
  <si>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</si>
  <si>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</si>
  <si>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</si>
  <si>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</si>
  <si>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</si>
  <si>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</si>
  <si>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</si>
  <si>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</si>
  <si>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</si>
  <si>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</si>
  <si>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</si>
  <si>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</si>
  <si>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Municipio de Chihuahua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</si>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</sst>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topLeftCell="A40" zoomScale="80" zoomScaleNormal="80" workbookViewId="0">
      <selection activeCell="G58" sqref="G58:G60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320188719.92000002</v>
      </c>
      <c r="D9" s="16">
        <f>SUM(D10:D16)</f>
        <v>87077651.629999995</v>
      </c>
      <c r="E9" s="16">
        <f t="shared" ref="E9:E26" si="0">C9+D9</f>
        <v>407266371.55000001</v>
      </c>
      <c r="F9" s="16">
        <f>SUM(F10:F16)</f>
        <v>391809366.60000002</v>
      </c>
      <c r="G9" s="16">
        <f>SUM(G10:G16)</f>
        <v>391232390.49000001</v>
      </c>
      <c r="H9" s="16">
        <f t="shared" ref="H9:H40" si="1">E9-F9</f>
        <v>15457004.949999988</v>
      </c>
    </row>
    <row r="10" spans="2:9" ht="12" customHeight="1" x14ac:dyDescent="0.2">
      <c r="B10" s="11" t="s">
        <v>14</v>
      </c>
      <c r="C10" s="12">
        <v>91158040.859999999</v>
      </c>
      <c r="D10" s="13">
        <v>17396179.279999997</v>
      </c>
      <c r="E10" s="18">
        <f t="shared" si="0"/>
        <v>108554220.14</v>
      </c>
      <c r="F10" s="12">
        <v>107716444.90000001</v>
      </c>
      <c r="G10" s="12">
        <v>107716444.90000001</v>
      </c>
      <c r="H10" s="20">
        <f t="shared" si="1"/>
        <v>837775.23999999464</v>
      </c>
    </row>
    <row r="11" spans="2:9" ht="12" customHeight="1" x14ac:dyDescent="0.2">
      <c r="B11" s="11" t="s">
        <v>15</v>
      </c>
      <c r="C11" s="12">
        <v>9955687.0199999996</v>
      </c>
      <c r="D11" s="13">
        <v>2229179.0700000003</v>
      </c>
      <c r="E11" s="18">
        <f t="shared" si="0"/>
        <v>12184866.09</v>
      </c>
      <c r="F11" s="12">
        <v>12126116.09</v>
      </c>
      <c r="G11" s="12">
        <v>12087616.09</v>
      </c>
      <c r="H11" s="20">
        <f t="shared" si="1"/>
        <v>58750</v>
      </c>
    </row>
    <row r="12" spans="2:9" ht="12" customHeight="1" x14ac:dyDescent="0.2">
      <c r="B12" s="11" t="s">
        <v>16</v>
      </c>
      <c r="C12" s="12">
        <v>85001743.260000005</v>
      </c>
      <c r="D12" s="13">
        <v>12808386.52</v>
      </c>
      <c r="E12" s="18">
        <f t="shared" si="0"/>
        <v>97810129.780000001</v>
      </c>
      <c r="F12" s="12">
        <v>96240057.030000001</v>
      </c>
      <c r="G12" s="12">
        <v>96240057.030000001</v>
      </c>
      <c r="H12" s="20">
        <f t="shared" si="1"/>
        <v>1570072.75</v>
      </c>
    </row>
    <row r="13" spans="2:9" ht="12" customHeight="1" x14ac:dyDescent="0.2">
      <c r="B13" s="11" t="s">
        <v>17</v>
      </c>
      <c r="C13" s="12">
        <v>17232170.969999999</v>
      </c>
      <c r="D13" s="13">
        <v>4702590.4700000007</v>
      </c>
      <c r="E13" s="18">
        <f>C13+D13</f>
        <v>21934761.439999998</v>
      </c>
      <c r="F13" s="12">
        <v>21934761.440000001</v>
      </c>
      <c r="G13" s="12">
        <v>21934761.440000001</v>
      </c>
      <c r="H13" s="20">
        <f t="shared" si="1"/>
        <v>0</v>
      </c>
    </row>
    <row r="14" spans="2:9" ht="12" customHeight="1" x14ac:dyDescent="0.2">
      <c r="B14" s="11" t="s">
        <v>18</v>
      </c>
      <c r="C14" s="12">
        <v>83887045</v>
      </c>
      <c r="D14" s="13">
        <v>29355468.109999999</v>
      </c>
      <c r="E14" s="18">
        <f t="shared" si="0"/>
        <v>113242513.11</v>
      </c>
      <c r="F14" s="12">
        <v>108965119.55000001</v>
      </c>
      <c r="G14" s="12">
        <v>108456601.15000001</v>
      </c>
      <c r="H14" s="20">
        <f t="shared" si="1"/>
        <v>4277393.5599999875</v>
      </c>
    </row>
    <row r="15" spans="2:9" ht="12" customHeight="1" x14ac:dyDescent="0.2">
      <c r="B15" s="11" t="s">
        <v>19</v>
      </c>
      <c r="C15" s="12">
        <v>819229.99</v>
      </c>
      <c r="D15" s="13">
        <v>-49694.780000000028</v>
      </c>
      <c r="E15" s="18">
        <f t="shared" si="0"/>
        <v>769535.21</v>
      </c>
      <c r="F15" s="12">
        <v>272988.78999999998</v>
      </c>
      <c r="G15" s="12">
        <v>247031.08</v>
      </c>
      <c r="H15" s="20">
        <f t="shared" si="1"/>
        <v>496546.42</v>
      </c>
    </row>
    <row r="16" spans="2:9" ht="12" customHeight="1" x14ac:dyDescent="0.2">
      <c r="B16" s="11" t="s">
        <v>20</v>
      </c>
      <c r="C16" s="12">
        <v>32134802.82</v>
      </c>
      <c r="D16" s="13">
        <v>20635542.960000001</v>
      </c>
      <c r="E16" s="18">
        <f t="shared" si="0"/>
        <v>52770345.780000001</v>
      </c>
      <c r="F16" s="12">
        <v>44553878.799999997</v>
      </c>
      <c r="G16" s="12">
        <v>44549878.799999997</v>
      </c>
      <c r="H16" s="20">
        <f t="shared" si="1"/>
        <v>8216466.9800000042</v>
      </c>
    </row>
    <row r="17" spans="2:8" ht="24" customHeight="1" x14ac:dyDescent="0.2">
      <c r="B17" s="6" t="s">
        <v>21</v>
      </c>
      <c r="C17" s="16">
        <f>SUM(C18:C26)</f>
        <v>57237378.909999996</v>
      </c>
      <c r="D17" s="16">
        <f>SUM(D18:D26)</f>
        <v>94208741.109999999</v>
      </c>
      <c r="E17" s="16">
        <f t="shared" si="0"/>
        <v>151446120.01999998</v>
      </c>
      <c r="F17" s="16">
        <f>SUM(F18:F26)</f>
        <v>9430467.1800000016</v>
      </c>
      <c r="G17" s="16">
        <f>SUM(G18:G26)</f>
        <v>5806134.4900000002</v>
      </c>
      <c r="H17" s="16">
        <f t="shared" si="1"/>
        <v>142015652.83999997</v>
      </c>
    </row>
    <row r="18" spans="2:8" ht="24" x14ac:dyDescent="0.2">
      <c r="B18" s="9" t="s">
        <v>22</v>
      </c>
      <c r="C18" s="12">
        <v>6326422.8700000001</v>
      </c>
      <c r="D18" s="13">
        <v>-38132.550000000745</v>
      </c>
      <c r="E18" s="18">
        <f t="shared" si="0"/>
        <v>6288290.3199999994</v>
      </c>
      <c r="F18" s="12">
        <v>225168.75</v>
      </c>
      <c r="G18" s="12">
        <v>193818.12</v>
      </c>
      <c r="H18" s="20">
        <f t="shared" si="1"/>
        <v>6063121.5699999994</v>
      </c>
    </row>
    <row r="19" spans="2:8" ht="12" customHeight="1" x14ac:dyDescent="0.2">
      <c r="B19" s="9" t="s">
        <v>23</v>
      </c>
      <c r="C19" s="12">
        <v>3518469.32</v>
      </c>
      <c r="D19" s="13">
        <v>4692174.6399999997</v>
      </c>
      <c r="E19" s="18">
        <f t="shared" si="0"/>
        <v>8210643.959999999</v>
      </c>
      <c r="F19" s="12">
        <v>2054356.28</v>
      </c>
      <c r="G19" s="12">
        <v>2039787.57</v>
      </c>
      <c r="H19" s="20">
        <f t="shared" si="1"/>
        <v>6156287.6799999988</v>
      </c>
    </row>
    <row r="20" spans="2:8" ht="12" customHeight="1" x14ac:dyDescent="0.2">
      <c r="B20" s="9" t="s">
        <v>24</v>
      </c>
      <c r="C20" s="12">
        <v>4666.66</v>
      </c>
      <c r="D20" s="13">
        <v>-3548.83</v>
      </c>
      <c r="E20" s="18">
        <f t="shared" si="0"/>
        <v>1117.83</v>
      </c>
      <c r="F20" s="12">
        <v>1117.83</v>
      </c>
      <c r="G20" s="12">
        <v>1117.83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4800541.78</v>
      </c>
      <c r="D21" s="13">
        <v>3037155.0900000008</v>
      </c>
      <c r="E21" s="18">
        <f t="shared" si="0"/>
        <v>7837696.870000001</v>
      </c>
      <c r="F21" s="12">
        <v>607429.43000000005</v>
      </c>
      <c r="G21" s="12">
        <v>562869.77</v>
      </c>
      <c r="H21" s="20">
        <f t="shared" si="1"/>
        <v>7230267.4400000013</v>
      </c>
    </row>
    <row r="22" spans="2:8" ht="12" customHeight="1" x14ac:dyDescent="0.2">
      <c r="B22" s="9" t="s">
        <v>26</v>
      </c>
      <c r="C22" s="12">
        <v>1573683.33</v>
      </c>
      <c r="D22" s="13">
        <v>727398.69000000041</v>
      </c>
      <c r="E22" s="18">
        <f t="shared" si="0"/>
        <v>2301082.0200000005</v>
      </c>
      <c r="F22" s="12">
        <v>244842.31</v>
      </c>
      <c r="G22" s="12">
        <v>185420.5</v>
      </c>
      <c r="H22" s="20">
        <f t="shared" si="1"/>
        <v>2056239.7100000004</v>
      </c>
    </row>
    <row r="23" spans="2:8" ht="12" customHeight="1" x14ac:dyDescent="0.2">
      <c r="B23" s="9" t="s">
        <v>27</v>
      </c>
      <c r="C23" s="12">
        <v>31495630.27</v>
      </c>
      <c r="D23" s="13">
        <v>88156514.780000001</v>
      </c>
      <c r="E23" s="18">
        <f t="shared" si="0"/>
        <v>119652145.05</v>
      </c>
      <c r="F23" s="12">
        <v>6161477.1600000001</v>
      </c>
      <c r="G23" s="12">
        <v>2715815.01</v>
      </c>
      <c r="H23" s="20">
        <f t="shared" si="1"/>
        <v>113490667.89</v>
      </c>
    </row>
    <row r="24" spans="2:8" ht="12" customHeight="1" x14ac:dyDescent="0.2">
      <c r="B24" s="9" t="s">
        <v>28</v>
      </c>
      <c r="C24" s="12">
        <v>5211691.67</v>
      </c>
      <c r="D24" s="13">
        <v>-3234806.5999999996</v>
      </c>
      <c r="E24" s="18">
        <f t="shared" si="0"/>
        <v>1976885.0700000003</v>
      </c>
      <c r="F24" s="12">
        <v>3756.190000000177</v>
      </c>
      <c r="G24" s="12">
        <v>3536.19</v>
      </c>
      <c r="H24" s="20">
        <f t="shared" si="1"/>
        <v>1973128.8800000001</v>
      </c>
    </row>
    <row r="25" spans="2:8" ht="12" customHeight="1" x14ac:dyDescent="0.2">
      <c r="B25" s="9" t="s">
        <v>29</v>
      </c>
      <c r="C25" s="12">
        <v>24999.99</v>
      </c>
      <c r="D25" s="13">
        <v>-24999.99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4281273.0199999996</v>
      </c>
      <c r="D26" s="13">
        <v>896985.87999999989</v>
      </c>
      <c r="E26" s="18">
        <f t="shared" si="0"/>
        <v>5178258.8999999994</v>
      </c>
      <c r="F26" s="12">
        <v>132319.23000000001</v>
      </c>
      <c r="G26" s="12">
        <v>103769.5</v>
      </c>
      <c r="H26" s="20">
        <f t="shared" si="1"/>
        <v>5045939.669999999</v>
      </c>
    </row>
    <row r="27" spans="2:8" ht="20.100000000000001" customHeight="1" x14ac:dyDescent="0.2">
      <c r="B27" s="6" t="s">
        <v>31</v>
      </c>
      <c r="C27" s="16">
        <f>SUM(C28:C36)</f>
        <v>225177594.44999996</v>
      </c>
      <c r="D27" s="16">
        <f>SUM(D28:D36)</f>
        <v>157535025.91999999</v>
      </c>
      <c r="E27" s="16">
        <f>D27+C27</f>
        <v>382712620.36999995</v>
      </c>
      <c r="F27" s="16">
        <f>SUM(F28:F36)</f>
        <v>120026221.41</v>
      </c>
      <c r="G27" s="16">
        <f>SUM(G28:G36)</f>
        <v>61412730.880000003</v>
      </c>
      <c r="H27" s="16">
        <f t="shared" si="1"/>
        <v>262686398.95999995</v>
      </c>
    </row>
    <row r="28" spans="2:8" x14ac:dyDescent="0.2">
      <c r="B28" s="9" t="s">
        <v>32</v>
      </c>
      <c r="C28" s="12">
        <v>51644153.030000001</v>
      </c>
      <c r="D28" s="13">
        <v>4773862.68</v>
      </c>
      <c r="E28" s="18">
        <f t="shared" ref="E28:E36" si="2">C28+D28</f>
        <v>56418015.710000001</v>
      </c>
      <c r="F28" s="12">
        <v>55003337.010000005</v>
      </c>
      <c r="G28" s="12">
        <v>5566289.6299999999</v>
      </c>
      <c r="H28" s="20">
        <f t="shared" si="1"/>
        <v>1414678.6999999955</v>
      </c>
    </row>
    <row r="29" spans="2:8" x14ac:dyDescent="0.2">
      <c r="B29" s="9" t="s">
        <v>33</v>
      </c>
      <c r="C29" s="12">
        <v>25076231.25</v>
      </c>
      <c r="D29" s="13">
        <v>-4198693.9900000021</v>
      </c>
      <c r="E29" s="18">
        <f t="shared" si="2"/>
        <v>20877537.259999998</v>
      </c>
      <c r="F29" s="12">
        <v>4098548.8</v>
      </c>
      <c r="G29" s="12">
        <v>3767427.34</v>
      </c>
      <c r="H29" s="20">
        <f t="shared" si="1"/>
        <v>16778988.459999997</v>
      </c>
    </row>
    <row r="30" spans="2:8" ht="12" customHeight="1" x14ac:dyDescent="0.2">
      <c r="B30" s="9" t="s">
        <v>34</v>
      </c>
      <c r="C30" s="12">
        <v>20900194.52</v>
      </c>
      <c r="D30" s="13">
        <v>3314786.34</v>
      </c>
      <c r="E30" s="18">
        <f t="shared" si="2"/>
        <v>24214980.859999999</v>
      </c>
      <c r="F30" s="12">
        <v>4412253.59</v>
      </c>
      <c r="G30" s="12">
        <v>3307379.24</v>
      </c>
      <c r="H30" s="20">
        <f t="shared" si="1"/>
        <v>19802727.27</v>
      </c>
    </row>
    <row r="31" spans="2:8" x14ac:dyDescent="0.2">
      <c r="B31" s="9" t="s">
        <v>35</v>
      </c>
      <c r="C31" s="12">
        <v>36794649.710000001</v>
      </c>
      <c r="D31" s="13">
        <v>-17065054.550000004</v>
      </c>
      <c r="E31" s="18">
        <f t="shared" si="2"/>
        <v>19729595.159999996</v>
      </c>
      <c r="F31" s="12">
        <v>19654834.140000001</v>
      </c>
      <c r="G31" s="12">
        <v>19654229.34</v>
      </c>
      <c r="H31" s="20">
        <f t="shared" si="1"/>
        <v>74761.019999995828</v>
      </c>
    </row>
    <row r="32" spans="2:8" ht="24" x14ac:dyDescent="0.2">
      <c r="B32" s="9" t="s">
        <v>36</v>
      </c>
      <c r="C32" s="12">
        <v>67937542.459999993</v>
      </c>
      <c r="D32" s="13">
        <v>105693949.45999999</v>
      </c>
      <c r="E32" s="18">
        <f t="shared" si="2"/>
        <v>173631491.91999999</v>
      </c>
      <c r="F32" s="12">
        <v>31132845.68</v>
      </c>
      <c r="G32" s="12">
        <v>23517414.210000001</v>
      </c>
      <c r="H32" s="20">
        <f t="shared" si="1"/>
        <v>142498646.23999998</v>
      </c>
    </row>
    <row r="33" spans="2:8" x14ac:dyDescent="0.2">
      <c r="B33" s="9" t="s">
        <v>37</v>
      </c>
      <c r="C33" s="12">
        <v>13923442.93</v>
      </c>
      <c r="D33" s="13">
        <v>68129937.069999993</v>
      </c>
      <c r="E33" s="18">
        <f t="shared" si="2"/>
        <v>82053380</v>
      </c>
      <c r="F33" s="12">
        <v>11020</v>
      </c>
      <c r="G33" s="12">
        <v>11020</v>
      </c>
      <c r="H33" s="20">
        <f t="shared" si="1"/>
        <v>82042360</v>
      </c>
    </row>
    <row r="34" spans="2:8" x14ac:dyDescent="0.2">
      <c r="B34" s="9" t="s">
        <v>38</v>
      </c>
      <c r="C34" s="12">
        <v>1993510.81</v>
      </c>
      <c r="D34" s="13">
        <v>-1884294.2799999998</v>
      </c>
      <c r="E34" s="18">
        <f t="shared" si="2"/>
        <v>109216.53000000026</v>
      </c>
      <c r="F34" s="12">
        <v>109216.53</v>
      </c>
      <c r="G34" s="12">
        <v>92822.84</v>
      </c>
      <c r="H34" s="20">
        <f t="shared" si="1"/>
        <v>2.6193447411060333E-10</v>
      </c>
    </row>
    <row r="35" spans="2:8" x14ac:dyDescent="0.2">
      <c r="B35" s="9" t="s">
        <v>39</v>
      </c>
      <c r="C35" s="12">
        <v>2477669.73</v>
      </c>
      <c r="D35" s="13">
        <v>-1711993.3999999994</v>
      </c>
      <c r="E35" s="18">
        <f t="shared" si="2"/>
        <v>765676.33000000054</v>
      </c>
      <c r="F35" s="12">
        <v>695828.06</v>
      </c>
      <c r="G35" s="12">
        <v>604013.43000000005</v>
      </c>
      <c r="H35" s="20">
        <f t="shared" si="1"/>
        <v>69848.270000000484</v>
      </c>
    </row>
    <row r="36" spans="2:8" x14ac:dyDescent="0.2">
      <c r="B36" s="9" t="s">
        <v>40</v>
      </c>
      <c r="C36" s="12">
        <v>4430200.01</v>
      </c>
      <c r="D36" s="13">
        <v>482526.59000000008</v>
      </c>
      <c r="E36" s="18">
        <f t="shared" si="2"/>
        <v>4912726.5999999996</v>
      </c>
      <c r="F36" s="12">
        <v>4908337.5999999996</v>
      </c>
      <c r="G36" s="12">
        <v>4892134.8499999996</v>
      </c>
      <c r="H36" s="20">
        <f t="shared" si="1"/>
        <v>4389</v>
      </c>
    </row>
    <row r="37" spans="2:8" ht="20.100000000000001" customHeight="1" x14ac:dyDescent="0.2">
      <c r="B37" s="7" t="s">
        <v>41</v>
      </c>
      <c r="C37" s="16">
        <f>SUM(C38:C46)</f>
        <v>219660615.22</v>
      </c>
      <c r="D37" s="16">
        <f>SUM(D38:D46)</f>
        <v>56108369.81000001</v>
      </c>
      <c r="E37" s="16">
        <f>C37+D37</f>
        <v>275768985.03000003</v>
      </c>
      <c r="F37" s="16">
        <f>SUM(F38:F46)</f>
        <v>190853471.36000001</v>
      </c>
      <c r="G37" s="16">
        <f>SUM(G38:G46)</f>
        <v>186783591.06</v>
      </c>
      <c r="H37" s="16">
        <f t="shared" si="1"/>
        <v>84915513.670000017</v>
      </c>
    </row>
    <row r="38" spans="2:8" ht="12" customHeight="1" x14ac:dyDescent="0.2">
      <c r="B38" s="9" t="s">
        <v>42</v>
      </c>
      <c r="C38" s="12">
        <v>105584666.11</v>
      </c>
      <c r="D38" s="13">
        <v>18112538.34</v>
      </c>
      <c r="E38" s="18">
        <f t="shared" ref="E38:E79" si="3">C38+D38</f>
        <v>123697204.45</v>
      </c>
      <c r="F38" s="12">
        <v>123697204.45</v>
      </c>
      <c r="G38" s="12">
        <v>123697204.45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69225856.010000005</v>
      </c>
      <c r="D41" s="13">
        <v>36935688.650000006</v>
      </c>
      <c r="E41" s="18">
        <f t="shared" si="3"/>
        <v>106161544.66000001</v>
      </c>
      <c r="F41" s="12">
        <v>21568014.129999999</v>
      </c>
      <c r="G41" s="12">
        <v>18233814.129999999</v>
      </c>
      <c r="H41" s="20">
        <f t="shared" ref="H41:H72" si="4">E41-F41</f>
        <v>84593530.530000016</v>
      </c>
    </row>
    <row r="42" spans="2:8" ht="12" customHeight="1" x14ac:dyDescent="0.2">
      <c r="B42" s="9" t="s">
        <v>46</v>
      </c>
      <c r="C42" s="12">
        <v>3645947.25</v>
      </c>
      <c r="D42" s="13">
        <v>-1668712.8599999999</v>
      </c>
      <c r="E42" s="18">
        <f t="shared" si="3"/>
        <v>1977234.3900000001</v>
      </c>
      <c r="F42" s="12">
        <v>2350320.5099999998</v>
      </c>
      <c r="G42" s="12">
        <v>2350320.5099999998</v>
      </c>
      <c r="H42" s="20">
        <f t="shared" si="4"/>
        <v>-373086.11999999965</v>
      </c>
    </row>
    <row r="43" spans="2:8" ht="12" customHeight="1" x14ac:dyDescent="0.2">
      <c r="B43" s="9" t="s">
        <v>47</v>
      </c>
      <c r="C43" s="12">
        <v>1959145.85</v>
      </c>
      <c r="D43" s="13">
        <v>1900000</v>
      </c>
      <c r="E43" s="18">
        <f t="shared" si="3"/>
        <v>3859145.85</v>
      </c>
      <c r="F43" s="12">
        <v>3164076.59</v>
      </c>
      <c r="G43" s="12">
        <v>2464076.59</v>
      </c>
      <c r="H43" s="20">
        <f t="shared" si="4"/>
        <v>695069.26000000024</v>
      </c>
    </row>
    <row r="44" spans="2:8" ht="12" customHeight="1" x14ac:dyDescent="0.2">
      <c r="B44" s="9" t="s">
        <v>48</v>
      </c>
      <c r="C44" s="12">
        <v>39245000</v>
      </c>
      <c r="D44" s="13">
        <v>828855.6799999997</v>
      </c>
      <c r="E44" s="18">
        <f t="shared" si="3"/>
        <v>40073855.68</v>
      </c>
      <c r="F44" s="12">
        <v>40073855.68</v>
      </c>
      <c r="G44" s="12">
        <v>40038175.380000003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640499.99</v>
      </c>
      <c r="D47" s="16">
        <f>SUM(D48:D56)</f>
        <v>9468266.9800000004</v>
      </c>
      <c r="E47" s="16">
        <f t="shared" si="3"/>
        <v>10108766.970000001</v>
      </c>
      <c r="F47" s="16">
        <f>SUM(F48:F56)</f>
        <v>3145297.0700000003</v>
      </c>
      <c r="G47" s="16">
        <f>SUM(G48:G56)</f>
        <v>3073376.0700000003</v>
      </c>
      <c r="H47" s="16">
        <f t="shared" si="4"/>
        <v>6963469.9000000004</v>
      </c>
    </row>
    <row r="48" spans="2:8" x14ac:dyDescent="0.2">
      <c r="B48" s="9" t="s">
        <v>52</v>
      </c>
      <c r="C48" s="12">
        <v>456749.99</v>
      </c>
      <c r="D48" s="13">
        <v>1038998.6500000001</v>
      </c>
      <c r="E48" s="18">
        <f t="shared" si="3"/>
        <v>1495748.6400000001</v>
      </c>
      <c r="F48" s="12">
        <v>1382407.36</v>
      </c>
      <c r="G48" s="12">
        <v>1310487.3600000001</v>
      </c>
      <c r="H48" s="20">
        <f t="shared" si="4"/>
        <v>113341.28000000003</v>
      </c>
    </row>
    <row r="49" spans="2:8" x14ac:dyDescent="0.2">
      <c r="B49" s="9" t="s">
        <v>53</v>
      </c>
      <c r="C49" s="12">
        <v>0</v>
      </c>
      <c r="D49" s="13">
        <v>0</v>
      </c>
      <c r="E49" s="18">
        <f t="shared" si="3"/>
        <v>0</v>
      </c>
      <c r="F49" s="12">
        <v>0</v>
      </c>
      <c r="G49" s="12">
        <v>0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0</v>
      </c>
      <c r="D51" s="13">
        <v>7789941.620000001</v>
      </c>
      <c r="E51" s="18">
        <f t="shared" si="3"/>
        <v>7789941.620000001</v>
      </c>
      <c r="F51" s="12">
        <v>1531801</v>
      </c>
      <c r="G51" s="12">
        <v>1531800</v>
      </c>
      <c r="H51" s="20">
        <f t="shared" si="4"/>
        <v>6258140.620000001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183750</v>
      </c>
      <c r="D53" s="13">
        <v>639326.71</v>
      </c>
      <c r="E53" s="18">
        <f t="shared" si="3"/>
        <v>823076.71</v>
      </c>
      <c r="F53" s="12">
        <v>231088.71</v>
      </c>
      <c r="G53" s="12">
        <v>231088.71</v>
      </c>
      <c r="H53" s="20">
        <f t="shared" si="4"/>
        <v>591988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61</v>
      </c>
      <c r="C57" s="16">
        <f>SUM(C58:C60)</f>
        <v>113025353.46000001</v>
      </c>
      <c r="D57" s="16">
        <f>SUM(D58:D60)</f>
        <v>132243925.95</v>
      </c>
      <c r="E57" s="16">
        <f t="shared" si="3"/>
        <v>245269279.41000003</v>
      </c>
      <c r="F57" s="16">
        <f>SUM(F58:F60)</f>
        <v>6217582.4499999993</v>
      </c>
      <c r="G57" s="16">
        <f>SUM(G58:G60)</f>
        <v>4344003.8899999997</v>
      </c>
      <c r="H57" s="16">
        <f t="shared" si="4"/>
        <v>239051696.96000004</v>
      </c>
    </row>
    <row r="58" spans="2:8" x14ac:dyDescent="0.2">
      <c r="B58" s="9" t="s">
        <v>62</v>
      </c>
      <c r="C58" s="12">
        <v>78511361.700000003</v>
      </c>
      <c r="D58" s="13">
        <v>128773263.54000001</v>
      </c>
      <c r="E58" s="18">
        <f t="shared" si="3"/>
        <v>207284625.24000001</v>
      </c>
      <c r="F58" s="12">
        <v>6217582.4499999993</v>
      </c>
      <c r="G58" s="12">
        <v>4344003.8899999997</v>
      </c>
      <c r="H58" s="20">
        <f t="shared" si="4"/>
        <v>201067042.79000002</v>
      </c>
    </row>
    <row r="59" spans="2:8" x14ac:dyDescent="0.2">
      <c r="B59" s="9" t="s">
        <v>63</v>
      </c>
      <c r="C59" s="12">
        <v>2062500</v>
      </c>
      <c r="D59" s="13">
        <v>3470662.41</v>
      </c>
      <c r="E59" s="18">
        <f t="shared" si="3"/>
        <v>5533162.4100000001</v>
      </c>
      <c r="F59" s="12">
        <v>0</v>
      </c>
      <c r="G59" s="12">
        <v>0</v>
      </c>
      <c r="H59" s="18">
        <f t="shared" si="4"/>
        <v>5533162.4100000001</v>
      </c>
    </row>
    <row r="60" spans="2:8" x14ac:dyDescent="0.2">
      <c r="B60" s="9" t="s">
        <v>64</v>
      </c>
      <c r="C60" s="12">
        <v>32451491.760000002</v>
      </c>
      <c r="D60" s="13">
        <v>0</v>
      </c>
      <c r="E60" s="18">
        <f t="shared" si="3"/>
        <v>32451491.760000002</v>
      </c>
      <c r="F60" s="12">
        <v>0</v>
      </c>
      <c r="G60" s="12">
        <v>0</v>
      </c>
      <c r="H60" s="18">
        <f t="shared" si="4"/>
        <v>32451491.760000002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143118261.88</v>
      </c>
      <c r="D73" s="17">
        <f>SUM(D74:D80)</f>
        <v>-40785423.689999998</v>
      </c>
      <c r="E73" s="17">
        <f t="shared" si="3"/>
        <v>102332838.19</v>
      </c>
      <c r="F73" s="16">
        <f>SUM(F74:F80)</f>
        <v>73734570.879999995</v>
      </c>
      <c r="G73" s="17">
        <f>SUM(G74:G80)</f>
        <v>73475704.229999989</v>
      </c>
      <c r="H73" s="17">
        <f t="shared" ref="H73:H81" si="5">E73-F73</f>
        <v>28598267.310000002</v>
      </c>
    </row>
    <row r="74" spans="2:8" x14ac:dyDescent="0.2">
      <c r="B74" s="9" t="s">
        <v>78</v>
      </c>
      <c r="C74" s="12">
        <v>64711905</v>
      </c>
      <c r="D74" s="13">
        <v>7200004</v>
      </c>
      <c r="E74" s="18">
        <f t="shared" si="3"/>
        <v>71911909</v>
      </c>
      <c r="F74" s="12">
        <v>71911908.099999994</v>
      </c>
      <c r="G74" s="13">
        <v>71911908.099999994</v>
      </c>
      <c r="H74" s="18">
        <f t="shared" si="5"/>
        <v>0.90000000596046448</v>
      </c>
    </row>
    <row r="75" spans="2:8" x14ac:dyDescent="0.2">
      <c r="B75" s="9" t="s">
        <v>79</v>
      </c>
      <c r="C75" s="12">
        <v>2988200</v>
      </c>
      <c r="D75" s="13">
        <v>0</v>
      </c>
      <c r="E75" s="18">
        <f t="shared" si="3"/>
        <v>2988200</v>
      </c>
      <c r="F75" s="12">
        <v>1822662.7799999998</v>
      </c>
      <c r="G75" s="13">
        <v>1563796.13</v>
      </c>
      <c r="H75" s="18">
        <f t="shared" si="5"/>
        <v>1165537.2200000002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44000</v>
      </c>
      <c r="D77" s="13">
        <v>0</v>
      </c>
      <c r="E77" s="18">
        <f t="shared" si="3"/>
        <v>44000</v>
      </c>
      <c r="F77" s="12">
        <v>0</v>
      </c>
      <c r="G77" s="13">
        <v>0</v>
      </c>
      <c r="H77" s="18">
        <f t="shared" si="5"/>
        <v>44000</v>
      </c>
    </row>
    <row r="78" spans="2:8" x14ac:dyDescent="0.2">
      <c r="B78" s="9" t="s">
        <v>82</v>
      </c>
      <c r="C78" s="12"/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/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75374156.879999995</v>
      </c>
      <c r="D80" s="13">
        <v>-47985427.689999998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1079048423.8299999</v>
      </c>
      <c r="D81" s="22">
        <f>SUM(D73,D69,D61,D57,D47,D37,D27,D17,D9)</f>
        <v>495856557.71000004</v>
      </c>
      <c r="E81" s="22">
        <f>C81+D81</f>
        <v>1574904981.54</v>
      </c>
      <c r="F81" s="22">
        <f>SUM(F73,F69,F61,F57,F47,F37,F17,F27,F9)</f>
        <v>795216976.95000005</v>
      </c>
      <c r="G81" s="22">
        <f>SUM(G73,G69,G61,G57,G47,G37,G27,G17,G9)</f>
        <v>726127931.11000001</v>
      </c>
      <c r="H81" s="22">
        <f t="shared" si="5"/>
        <v>779688004.58999991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7YVMxbkB+DMx5ClVpRvPmEa7jcPB9+JJqJ0hqvKoafFl6PQXezgEuZN2z6v4Rh/YLgGuLL/pmtIegzvjYqtrxg==" saltValue="qtQeKoNXmcEd6YJKrOYgcA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74803149606299213" bottom="0.74803149606299213" header="0.31496062992125984" footer="0.31496062992125984"/>
  <pageSetup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2020-10-27T17:30:40Z</cp:lastPrinted>
  <dcterms:created xsi:type="dcterms:W3CDTF">2019-12-04T16:22:52Z</dcterms:created>
  <dcterms:modified xsi:type="dcterms:W3CDTF">2021-04-22T16:57:42Z</dcterms:modified>
</cp:coreProperties>
</file>